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905" tabRatio="500"/>
  </bookViews>
  <sheets>
    <sheet name="Лист1" sheetId="1" r:id="rId1"/>
  </sheets>
  <definedNames>
    <definedName name="_xlnm._FilterDatabase" localSheetId="0" hidden="1">Лист1!$B$3:$N$3</definedName>
  </definedNames>
  <calcPr calcId="152511"/>
</workbook>
</file>

<file path=xl/calcChain.xml><?xml version="1.0" encoding="utf-8"?>
<calcChain xmlns="http://schemas.openxmlformats.org/spreadsheetml/2006/main">
  <c r="H29" i="1" l="1"/>
  <c r="M33" i="1" l="1"/>
  <c r="M32" i="1"/>
  <c r="O29" i="1"/>
  <c r="O28" i="1"/>
  <c r="M29" i="1"/>
  <c r="M28" i="1"/>
  <c r="K29" i="1"/>
  <c r="K28" i="1"/>
  <c r="H28" i="1" l="1"/>
  <c r="H27" i="1"/>
  <c r="C28" i="1"/>
  <c r="C27" i="1"/>
</calcChain>
</file>

<file path=xl/sharedStrings.xml><?xml version="1.0" encoding="utf-8"?>
<sst xmlns="http://schemas.openxmlformats.org/spreadsheetml/2006/main" count="213" uniqueCount="105">
  <si>
    <t>Имя</t>
  </si>
  <si>
    <t>Год</t>
  </si>
  <si>
    <t>Регион</t>
  </si>
  <si>
    <t>Город</t>
  </si>
  <si>
    <t>Школа</t>
  </si>
  <si>
    <t>Полёты и манёвры</t>
  </si>
  <si>
    <t>Конструктивное партнерство</t>
  </si>
  <si>
    <t>Улитковедение. Опыты по зоопсихологии</t>
  </si>
  <si>
    <t>Черная вода</t>
  </si>
  <si>
    <t>Электричество про запас</t>
  </si>
  <si>
    <t>Наблюдатели</t>
  </si>
  <si>
    <t>Ростовская область</t>
  </si>
  <si>
    <t>Ростов-на-Дону</t>
  </si>
  <si>
    <t>Котова Елена Александровна</t>
  </si>
  <si>
    <t>МБОУ "Школа №101"</t>
  </si>
  <si>
    <t>Ростов</t>
  </si>
  <si>
    <t>Ростов на Дону</t>
  </si>
  <si>
    <t>Сайбель Артур Кинязович</t>
  </si>
  <si>
    <t>Ростов н\Д, школа №101, 2"А" класс</t>
  </si>
  <si>
    <t>Семёнов Василий Иванович</t>
  </si>
  <si>
    <t>МБОУ Школа№101</t>
  </si>
  <si>
    <t>Ростов-На-Дону</t>
  </si>
  <si>
    <t>Город Ростов-на-Дону</t>
  </si>
  <si>
    <t>Полянская Екатерина Вадимовна</t>
  </si>
  <si>
    <t>Сокиренко Алина Дмитриевна</t>
  </si>
  <si>
    <t>Некрасова Мария Сергеевна</t>
  </si>
  <si>
    <t>МБОУ "Школа № 101"</t>
  </si>
  <si>
    <t>Содикова Гулсанам Фуркатовна</t>
  </si>
  <si>
    <t>МБОУ школа№101</t>
  </si>
  <si>
    <t>Рясная Евгения Ивановна</t>
  </si>
  <si>
    <t>Семенков Павел Юрьевич</t>
  </si>
  <si>
    <t>Школа №101</t>
  </si>
  <si>
    <t>Железняк Александр Николаевич</t>
  </si>
  <si>
    <t>Козаченко Виктория Игоревна</t>
  </si>
  <si>
    <t>МОУ СОШ 101</t>
  </si>
  <si>
    <t>Литвинов Семён Алексеевич</t>
  </si>
  <si>
    <t>Литерная Валерия Александровна</t>
  </si>
  <si>
    <t>Макаренко Владимир Алексеевич</t>
  </si>
  <si>
    <t>школа№101</t>
  </si>
  <si>
    <t>Михайлин ЛЁША олегович</t>
  </si>
  <si>
    <t>ворошиловский район</t>
  </si>
  <si>
    <t>школа 101</t>
  </si>
  <si>
    <t>Панарин Иван Александрович</t>
  </si>
  <si>
    <t>Пухов Михаил Владимирович</t>
  </si>
  <si>
    <t>МБОУ Школа 101</t>
  </si>
  <si>
    <t>Рыкова Дарья Николаевна</t>
  </si>
  <si>
    <t>МБОУ СОШ№101</t>
  </si>
  <si>
    <t>Серяченко Елизавета Андреевна</t>
  </si>
  <si>
    <t>Терентьева Майя Денисовна</t>
  </si>
  <si>
    <t>МБОУ школа №101</t>
  </si>
  <si>
    <t>Хохлова Татьяна Николаевна</t>
  </si>
  <si>
    <t>северова надежда вячеславовна</t>
  </si>
  <si>
    <t>Итого</t>
  </si>
  <si>
    <t>Учитель-куратор</t>
  </si>
  <si>
    <t>Котова Е. А.</t>
  </si>
  <si>
    <t>Хохлова Т. Н.</t>
  </si>
  <si>
    <t>Асланян Е. А.</t>
  </si>
  <si>
    <t>Гавриленко Н. И.</t>
  </si>
  <si>
    <t>Прудникова Е. А.</t>
  </si>
  <si>
    <t>-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</si>
  <si>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</si>
  <si>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</si>
  <si>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</si>
  <si>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</si>
  <si>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</si>
  <si>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</si>
  <si>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</si>
  <si>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</si>
  <si>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</si>
  <si>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</si>
  <si>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</si>
  <si>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</si>
  <si>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</si>
  <si>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</si>
  <si>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</si>
  <si>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</si>
  <si>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</si>
  <si>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</si>
  <si>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</si>
  <si>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</si>
  <si>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</si>
  <si>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</si>
  <si>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</si>
  <si>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И. о. директора МБОУ "Школа №101" г. Ростова-на-дону</t>
  </si>
  <si>
    <t>Координатор проекта</t>
  </si>
  <si>
    <t>"Школьная лига РОСНАНО" МБОУ "Школа №101" г. Ростова-на-дону</t>
  </si>
  <si>
    <t>Т. Н. Полонская</t>
  </si>
  <si>
    <t>С. В. Мирнов</t>
  </si>
  <si>
    <t>Отчет об участии МБОУ "Школа №101" г. Ростова-на-Дону в осенней сессии 2018 проекта "Школьная лига РОСНАНО - Школа на ладони"</t>
  </si>
  <si>
    <t>Кол-во зарегистрованных участников</t>
  </si>
  <si>
    <t>Кол-во участников, выполнивших работу(ы)</t>
  </si>
  <si>
    <t>Кол-во конкурсных программ, по которым выполнялись работы</t>
  </si>
  <si>
    <t>Общее кол-во баллов, набранных всеми участниками</t>
  </si>
  <si>
    <t>Кол-во работ с максимальным баллом</t>
  </si>
  <si>
    <t>Класс</t>
  </si>
  <si>
    <t>1-4</t>
  </si>
  <si>
    <t>8-9</t>
  </si>
  <si>
    <t>10-11</t>
  </si>
  <si>
    <t>5-7</t>
  </si>
  <si>
    <t>1-4 классы</t>
  </si>
  <si>
    <t>зарегистрировалось</t>
  </si>
  <si>
    <t>выполнили работу(ы)</t>
  </si>
  <si>
    <t>5-7 классы</t>
  </si>
  <si>
    <t>8-9 классы</t>
  </si>
  <si>
    <t>10-11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</si>
</sst>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Helvetica Neue"/>
    </font>
    <font>
      <b/>
      <sz val="19"/>
      <color indexed="8"/>
      <name val="Helvetica Neue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0" fontId="1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3" fillId="0" borderId="2" xfId="1" applyFont="1" applyBorder="1" applyAlignment="1">
      <alignment vertical="center"/>
    </xf>
    <xf numFmtId="0" fontId="5" fillId="0" borderId="0" xfId="0" applyFont="1"/>
    <xf numFmtId="49" fontId="5" fillId="0" borderId="1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/>
    </xf>
    <xf numFmtId="1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" fillId="0" borderId="0" xfId="2"/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8" fillId="0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0" fontId="7" fillId="0" borderId="0" xfId="1" applyFont="1" applyBorder="1" applyAlignment="1">
      <alignment horizontal="center" vertical="center"/>
    </xf>
    <xf numFmtId="0" fontId="9" fillId="0" borderId="1" xfId="2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60" zoomScaleNormal="60" workbookViewId="0">
      <selection activeCell="H30" sqref="H30"/>
    </sheetView>
  </sheetViews>
  <sheetFormatPr defaultColWidth="11" defaultRowHeight="15.75"/>
  <cols>
    <col min="1" max="1" width="3.875" style="23" customWidth="1"/>
    <col min="2" max="2" width="35.125" style="1" customWidth="1"/>
    <col min="3" max="3" width="5.5" style="2" customWidth="1"/>
    <col min="4" max="4" width="6.625" style="2" customWidth="1"/>
    <col min="5" max="5" width="18.75" customWidth="1"/>
    <col min="6" max="6" width="20.5" style="2" customWidth="1"/>
    <col min="7" max="7" width="35" style="2" customWidth="1"/>
    <col min="9" max="9" width="17.125" customWidth="1"/>
    <col min="10" max="10" width="16.75" customWidth="1"/>
    <col min="12" max="12" width="16.25" customWidth="1"/>
    <col min="13" max="13" width="14.625" customWidth="1"/>
    <col min="14" max="14" width="14.125" customWidth="1"/>
    <col min="15" max="15" width="16.625" style="2" customWidth="1"/>
    <col min="16" max="16" width="3.75" customWidth="1"/>
  </cols>
  <sheetData>
    <row r="1" spans="1:18" ht="24">
      <c r="B1" s="59" t="s">
        <v>88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6"/>
      <c r="Q1" s="36"/>
      <c r="R1" s="3"/>
    </row>
    <row r="2" spans="1:18" ht="24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36"/>
      <c r="R2" s="36"/>
    </row>
    <row r="3" spans="1:18" s="4" customFormat="1" ht="47.25">
      <c r="A3" s="25" t="s">
        <v>60</v>
      </c>
      <c r="B3" s="6" t="s">
        <v>0</v>
      </c>
      <c r="C3" s="7" t="s">
        <v>1</v>
      </c>
      <c r="D3" s="7" t="s">
        <v>94</v>
      </c>
      <c r="E3" s="7" t="s">
        <v>2</v>
      </c>
      <c r="F3" s="7" t="s">
        <v>3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9" t="s">
        <v>52</v>
      </c>
      <c r="O3" s="8" t="s">
        <v>53</v>
      </c>
      <c r="P3" s="25" t="s">
        <v>60</v>
      </c>
    </row>
    <row r="4" spans="1:18" s="4" customFormat="1">
      <c r="A4" s="6" t="s">
        <v>61</v>
      </c>
      <c r="B4" s="10" t="s">
        <v>13</v>
      </c>
      <c r="C4" s="11">
        <v>1969</v>
      </c>
      <c r="D4" s="12" t="s">
        <v>95</v>
      </c>
      <c r="E4" s="5" t="s">
        <v>11</v>
      </c>
      <c r="F4" s="12" t="s">
        <v>12</v>
      </c>
      <c r="G4" s="12" t="s">
        <v>14</v>
      </c>
      <c r="H4" s="13">
        <v>0</v>
      </c>
      <c r="I4" s="13">
        <v>0</v>
      </c>
      <c r="J4" s="13">
        <v>10</v>
      </c>
      <c r="K4" s="13">
        <v>0</v>
      </c>
      <c r="L4" s="13">
        <v>0</v>
      </c>
      <c r="M4" s="13">
        <v>0</v>
      </c>
      <c r="N4" s="13">
        <v>10</v>
      </c>
      <c r="O4" s="21" t="s">
        <v>54</v>
      </c>
      <c r="P4" s="6" t="s">
        <v>61</v>
      </c>
    </row>
    <row r="5" spans="1:18" s="4" customFormat="1">
      <c r="A5" s="6" t="s">
        <v>62</v>
      </c>
      <c r="B5" s="10" t="s">
        <v>17</v>
      </c>
      <c r="C5" s="11">
        <v>2010</v>
      </c>
      <c r="D5" s="12" t="s">
        <v>95</v>
      </c>
      <c r="E5" s="5" t="s">
        <v>11</v>
      </c>
      <c r="F5" s="12" t="s">
        <v>12</v>
      </c>
      <c r="G5" s="12" t="s">
        <v>18</v>
      </c>
      <c r="H5" s="13">
        <v>8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8</v>
      </c>
      <c r="O5" s="21" t="s">
        <v>56</v>
      </c>
      <c r="P5" s="6" t="s">
        <v>62</v>
      </c>
    </row>
    <row r="6" spans="1:18" s="4" customFormat="1">
      <c r="A6" s="6" t="s">
        <v>63</v>
      </c>
      <c r="B6" s="10" t="s">
        <v>19</v>
      </c>
      <c r="C6" s="11">
        <v>2004</v>
      </c>
      <c r="D6" s="12" t="s">
        <v>96</v>
      </c>
      <c r="E6" s="5" t="s">
        <v>11</v>
      </c>
      <c r="F6" s="12" t="s">
        <v>12</v>
      </c>
      <c r="G6" s="12" t="s">
        <v>20</v>
      </c>
      <c r="H6" s="13">
        <v>0</v>
      </c>
      <c r="I6" s="13">
        <v>0</v>
      </c>
      <c r="J6" s="13">
        <v>0</v>
      </c>
      <c r="K6" s="13">
        <v>8</v>
      </c>
      <c r="L6" s="13">
        <v>0</v>
      </c>
      <c r="M6" s="13">
        <v>0</v>
      </c>
      <c r="N6" s="13">
        <v>8</v>
      </c>
      <c r="O6" s="21" t="s">
        <v>57</v>
      </c>
      <c r="P6" s="6" t="s">
        <v>63</v>
      </c>
    </row>
    <row r="7" spans="1:18" s="4" customFormat="1">
      <c r="A7" s="6" t="s">
        <v>64</v>
      </c>
      <c r="B7" s="10" t="s">
        <v>23</v>
      </c>
      <c r="C7" s="11">
        <v>2008</v>
      </c>
      <c r="D7" s="12" t="s">
        <v>95</v>
      </c>
      <c r="E7" s="5" t="s">
        <v>11</v>
      </c>
      <c r="F7" s="12" t="s">
        <v>12</v>
      </c>
      <c r="G7" s="12" t="s">
        <v>14</v>
      </c>
      <c r="H7" s="13">
        <v>0</v>
      </c>
      <c r="I7" s="13">
        <v>0</v>
      </c>
      <c r="J7" s="13">
        <v>7</v>
      </c>
      <c r="K7" s="13">
        <v>0</v>
      </c>
      <c r="L7" s="13">
        <v>0</v>
      </c>
      <c r="M7" s="13">
        <v>0</v>
      </c>
      <c r="N7" s="13">
        <v>7</v>
      </c>
      <c r="O7" s="21" t="s">
        <v>54</v>
      </c>
      <c r="P7" s="6" t="s">
        <v>64</v>
      </c>
    </row>
    <row r="8" spans="1:18" s="4" customFormat="1">
      <c r="A8" s="6" t="s">
        <v>65</v>
      </c>
      <c r="B8" s="10" t="s">
        <v>24</v>
      </c>
      <c r="C8" s="11">
        <v>2004</v>
      </c>
      <c r="D8" s="12" t="s">
        <v>96</v>
      </c>
      <c r="E8" s="5" t="s">
        <v>11</v>
      </c>
      <c r="F8" s="12" t="s">
        <v>12</v>
      </c>
      <c r="G8" s="12" t="s">
        <v>14</v>
      </c>
      <c r="H8" s="13">
        <v>0</v>
      </c>
      <c r="I8" s="13">
        <v>0</v>
      </c>
      <c r="J8" s="13">
        <v>0</v>
      </c>
      <c r="K8" s="13">
        <v>6</v>
      </c>
      <c r="L8" s="13">
        <v>0</v>
      </c>
      <c r="M8" s="13">
        <v>0</v>
      </c>
      <c r="N8" s="13">
        <v>6</v>
      </c>
      <c r="O8" s="21" t="s">
        <v>57</v>
      </c>
      <c r="P8" s="6" t="s">
        <v>65</v>
      </c>
    </row>
    <row r="9" spans="1:18" s="4" customFormat="1">
      <c r="A9" s="6" t="s">
        <v>66</v>
      </c>
      <c r="B9" s="10" t="s">
        <v>25</v>
      </c>
      <c r="C9" s="11">
        <v>2001</v>
      </c>
      <c r="D9" s="12" t="s">
        <v>97</v>
      </c>
      <c r="E9" s="5" t="s">
        <v>11</v>
      </c>
      <c r="F9" s="12" t="s">
        <v>12</v>
      </c>
      <c r="G9" s="12" t="s">
        <v>26</v>
      </c>
      <c r="H9" s="13">
        <v>0</v>
      </c>
      <c r="I9" s="13">
        <v>5</v>
      </c>
      <c r="J9" s="13">
        <v>0</v>
      </c>
      <c r="K9" s="13">
        <v>0</v>
      </c>
      <c r="L9" s="13">
        <v>0</v>
      </c>
      <c r="M9" s="13">
        <v>0</v>
      </c>
      <c r="N9" s="13">
        <v>5</v>
      </c>
      <c r="O9" s="21" t="s">
        <v>57</v>
      </c>
      <c r="P9" s="6" t="s">
        <v>66</v>
      </c>
    </row>
    <row r="10" spans="1:18" s="4" customFormat="1">
      <c r="A10" s="6" t="s">
        <v>67</v>
      </c>
      <c r="B10" s="10" t="s">
        <v>27</v>
      </c>
      <c r="C10" s="11">
        <v>2007</v>
      </c>
      <c r="D10" s="12" t="s">
        <v>98</v>
      </c>
      <c r="E10" s="5" t="s">
        <v>11</v>
      </c>
      <c r="F10" s="12" t="s">
        <v>16</v>
      </c>
      <c r="G10" s="12" t="s">
        <v>28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5</v>
      </c>
      <c r="N10" s="13">
        <v>5</v>
      </c>
      <c r="O10" s="21" t="s">
        <v>58</v>
      </c>
      <c r="P10" s="6" t="s">
        <v>67</v>
      </c>
    </row>
    <row r="11" spans="1:18" s="4" customFormat="1">
      <c r="A11" s="6" t="s">
        <v>68</v>
      </c>
      <c r="B11" s="10" t="s">
        <v>29</v>
      </c>
      <c r="C11" s="11">
        <v>2005</v>
      </c>
      <c r="D11" s="12" t="s">
        <v>98</v>
      </c>
      <c r="E11" s="5" t="s">
        <v>11</v>
      </c>
      <c r="F11" s="12" t="s">
        <v>12</v>
      </c>
      <c r="G11" s="12" t="s">
        <v>26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1</v>
      </c>
      <c r="O11" s="21" t="s">
        <v>57</v>
      </c>
      <c r="P11" s="6" t="s">
        <v>68</v>
      </c>
    </row>
    <row r="12" spans="1:18" s="4" customFormat="1">
      <c r="A12" s="6" t="s">
        <v>69</v>
      </c>
      <c r="B12" s="10" t="s">
        <v>30</v>
      </c>
      <c r="C12" s="11">
        <v>2003</v>
      </c>
      <c r="D12" s="12" t="s">
        <v>97</v>
      </c>
      <c r="E12" s="5" t="s">
        <v>11</v>
      </c>
      <c r="F12" s="12" t="s">
        <v>12</v>
      </c>
      <c r="G12" s="12" t="s">
        <v>31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1</v>
      </c>
      <c r="O12" s="21" t="s">
        <v>55</v>
      </c>
      <c r="P12" s="6" t="s">
        <v>69</v>
      </c>
    </row>
    <row r="13" spans="1:18" s="19" customFormat="1">
      <c r="A13" s="24" t="s">
        <v>70</v>
      </c>
      <c r="B13" s="14" t="s">
        <v>32</v>
      </c>
      <c r="C13" s="15">
        <v>2003</v>
      </c>
      <c r="D13" s="17" t="s">
        <v>96</v>
      </c>
      <c r="E13" s="16" t="s">
        <v>11</v>
      </c>
      <c r="F13" s="17" t="s">
        <v>12</v>
      </c>
      <c r="G13" s="17" t="s">
        <v>31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22" t="s">
        <v>59</v>
      </c>
      <c r="P13" s="24" t="s">
        <v>70</v>
      </c>
    </row>
    <row r="14" spans="1:18" s="19" customFormat="1">
      <c r="A14" s="24" t="s">
        <v>71</v>
      </c>
      <c r="B14" s="14" t="s">
        <v>33</v>
      </c>
      <c r="C14" s="15">
        <v>2003</v>
      </c>
      <c r="D14" s="17" t="s">
        <v>96</v>
      </c>
      <c r="E14" s="16" t="s">
        <v>11</v>
      </c>
      <c r="F14" s="17" t="s">
        <v>12</v>
      </c>
      <c r="G14" s="17" t="s">
        <v>34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22" t="s">
        <v>59</v>
      </c>
      <c r="P14" s="24" t="s">
        <v>71</v>
      </c>
    </row>
    <row r="15" spans="1:18" s="19" customFormat="1">
      <c r="A15" s="24" t="s">
        <v>72</v>
      </c>
      <c r="B15" s="14" t="s">
        <v>35</v>
      </c>
      <c r="C15" s="15">
        <v>2005</v>
      </c>
      <c r="D15" s="17" t="s">
        <v>96</v>
      </c>
      <c r="E15" s="16" t="s">
        <v>11</v>
      </c>
      <c r="F15" s="17" t="s">
        <v>12</v>
      </c>
      <c r="G15" s="17" t="s">
        <v>31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2" t="s">
        <v>59</v>
      </c>
      <c r="P15" s="24" t="s">
        <v>72</v>
      </c>
    </row>
    <row r="16" spans="1:18" s="19" customFormat="1">
      <c r="A16" s="24" t="s">
        <v>73</v>
      </c>
      <c r="B16" s="14" t="s">
        <v>36</v>
      </c>
      <c r="C16" s="15">
        <v>2003</v>
      </c>
      <c r="D16" s="17" t="s">
        <v>96</v>
      </c>
      <c r="E16" s="16" t="s">
        <v>11</v>
      </c>
      <c r="F16" s="17" t="s">
        <v>12</v>
      </c>
      <c r="G16" s="20">
        <v>101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22" t="s">
        <v>59</v>
      </c>
      <c r="P16" s="24" t="s">
        <v>73</v>
      </c>
    </row>
    <row r="17" spans="1:16" s="19" customFormat="1">
      <c r="A17" s="24" t="s">
        <v>74</v>
      </c>
      <c r="B17" s="14" t="s">
        <v>37</v>
      </c>
      <c r="C17" s="15">
        <v>2003</v>
      </c>
      <c r="D17" s="17" t="s">
        <v>98</v>
      </c>
      <c r="E17" s="16" t="s">
        <v>11</v>
      </c>
      <c r="F17" s="17" t="s">
        <v>21</v>
      </c>
      <c r="G17" s="17" t="s">
        <v>38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2" t="s">
        <v>59</v>
      </c>
      <c r="P17" s="24" t="s">
        <v>74</v>
      </c>
    </row>
    <row r="18" spans="1:16" s="19" customFormat="1">
      <c r="A18" s="24" t="s">
        <v>75</v>
      </c>
      <c r="B18" s="14" t="s">
        <v>39</v>
      </c>
      <c r="C18" s="15">
        <v>2003</v>
      </c>
      <c r="D18" s="17" t="s">
        <v>96</v>
      </c>
      <c r="E18" s="16" t="s">
        <v>11</v>
      </c>
      <c r="F18" s="17" t="s">
        <v>40</v>
      </c>
      <c r="G18" s="17" t="s">
        <v>41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22" t="s">
        <v>59</v>
      </c>
      <c r="P18" s="24" t="s">
        <v>75</v>
      </c>
    </row>
    <row r="19" spans="1:16" s="19" customFormat="1">
      <c r="A19" s="24" t="s">
        <v>76</v>
      </c>
      <c r="B19" s="14" t="s">
        <v>42</v>
      </c>
      <c r="C19" s="15">
        <v>2003</v>
      </c>
      <c r="D19" s="17" t="s">
        <v>96</v>
      </c>
      <c r="E19" s="16" t="s">
        <v>11</v>
      </c>
      <c r="F19" s="17" t="s">
        <v>15</v>
      </c>
      <c r="G19" s="20">
        <v>101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22" t="s">
        <v>59</v>
      </c>
      <c r="P19" s="24" t="s">
        <v>76</v>
      </c>
    </row>
    <row r="20" spans="1:16" s="19" customFormat="1">
      <c r="A20" s="24" t="s">
        <v>77</v>
      </c>
      <c r="B20" s="14" t="s">
        <v>43</v>
      </c>
      <c r="C20" s="15">
        <v>2003</v>
      </c>
      <c r="D20" s="17" t="s">
        <v>96</v>
      </c>
      <c r="E20" s="16" t="s">
        <v>11</v>
      </c>
      <c r="F20" s="17" t="s">
        <v>22</v>
      </c>
      <c r="G20" s="17" t="s">
        <v>44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22" t="s">
        <v>59</v>
      </c>
      <c r="P20" s="24" t="s">
        <v>77</v>
      </c>
    </row>
    <row r="21" spans="1:16" s="19" customFormat="1">
      <c r="A21" s="24" t="s">
        <v>78</v>
      </c>
      <c r="B21" s="14" t="s">
        <v>45</v>
      </c>
      <c r="C21" s="15">
        <v>2009</v>
      </c>
      <c r="D21" s="17" t="s">
        <v>95</v>
      </c>
      <c r="E21" s="16" t="s">
        <v>11</v>
      </c>
      <c r="F21" s="17" t="s">
        <v>12</v>
      </c>
      <c r="G21" s="17" t="s">
        <v>46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2" t="s">
        <v>59</v>
      </c>
      <c r="P21" s="24" t="s">
        <v>78</v>
      </c>
    </row>
    <row r="22" spans="1:16" s="19" customFormat="1">
      <c r="A22" s="24" t="s">
        <v>79</v>
      </c>
      <c r="B22" s="14" t="s">
        <v>47</v>
      </c>
      <c r="C22" s="15">
        <v>2004</v>
      </c>
      <c r="D22" s="17" t="s">
        <v>96</v>
      </c>
      <c r="E22" s="16" t="s">
        <v>11</v>
      </c>
      <c r="F22" s="17" t="s">
        <v>12</v>
      </c>
      <c r="G22" s="17" t="s">
        <v>44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2" t="s">
        <v>59</v>
      </c>
      <c r="P22" s="24" t="s">
        <v>79</v>
      </c>
    </row>
    <row r="23" spans="1:16" s="19" customFormat="1">
      <c r="A23" s="24" t="s">
        <v>80</v>
      </c>
      <c r="B23" s="14" t="s">
        <v>48</v>
      </c>
      <c r="C23" s="15">
        <v>2008</v>
      </c>
      <c r="D23" s="17" t="s">
        <v>95</v>
      </c>
      <c r="E23" s="16" t="s">
        <v>11</v>
      </c>
      <c r="F23" s="17" t="s">
        <v>12</v>
      </c>
      <c r="G23" s="17" t="s">
        <v>49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22" t="s">
        <v>59</v>
      </c>
      <c r="P23" s="24" t="s">
        <v>80</v>
      </c>
    </row>
    <row r="24" spans="1:16" s="19" customFormat="1">
      <c r="A24" s="24" t="s">
        <v>81</v>
      </c>
      <c r="B24" s="14" t="s">
        <v>50</v>
      </c>
      <c r="C24" s="15">
        <v>1982</v>
      </c>
      <c r="D24" s="17" t="s">
        <v>96</v>
      </c>
      <c r="E24" s="16" t="s">
        <v>11</v>
      </c>
      <c r="F24" s="17" t="s">
        <v>12</v>
      </c>
      <c r="G24" s="17" t="s">
        <v>26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22" t="s">
        <v>59</v>
      </c>
      <c r="P24" s="24" t="s">
        <v>81</v>
      </c>
    </row>
    <row r="25" spans="1:16" s="19" customFormat="1">
      <c r="A25" s="24" t="s">
        <v>82</v>
      </c>
      <c r="B25" s="14" t="s">
        <v>51</v>
      </c>
      <c r="C25" s="15">
        <v>2008</v>
      </c>
      <c r="D25" s="17" t="s">
        <v>95</v>
      </c>
      <c r="E25" s="16" t="s">
        <v>11</v>
      </c>
      <c r="F25" s="17" t="s">
        <v>12</v>
      </c>
      <c r="G25" s="17" t="s">
        <v>38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22" t="s">
        <v>59</v>
      </c>
      <c r="P25" s="24" t="s">
        <v>82</v>
      </c>
    </row>
    <row r="26" spans="1:16" s="27" customFormat="1">
      <c r="A26" s="37"/>
      <c r="B26" s="38"/>
      <c r="C26" s="39"/>
      <c r="D26" s="39"/>
      <c r="E26" s="40"/>
      <c r="F26" s="40"/>
      <c r="G26" s="40"/>
      <c r="H26" s="41"/>
      <c r="I26" s="41"/>
      <c r="J26" s="41"/>
      <c r="K26" s="41"/>
      <c r="L26" s="41"/>
      <c r="M26" s="41"/>
      <c r="N26" s="41"/>
      <c r="O26" s="42"/>
      <c r="P26" s="37"/>
    </row>
    <row r="27" spans="1:16" s="27" customFormat="1">
      <c r="A27" s="58" t="s">
        <v>89</v>
      </c>
      <c r="B27" s="58"/>
      <c r="C27" s="47">
        <f>COUNTA(A4:A25)</f>
        <v>22</v>
      </c>
      <c r="D27" s="50"/>
      <c r="E27" s="58" t="s">
        <v>91</v>
      </c>
      <c r="F27" s="58"/>
      <c r="G27" s="58"/>
      <c r="H27" s="47">
        <f>COUNTA(H3:M3)</f>
        <v>6</v>
      </c>
      <c r="I27" s="41"/>
      <c r="J27" s="54" t="s">
        <v>99</v>
      </c>
      <c r="K27" s="41"/>
      <c r="L27" s="54" t="s">
        <v>102</v>
      </c>
      <c r="M27" s="41"/>
      <c r="N27" s="54" t="s">
        <v>103</v>
      </c>
      <c r="O27" s="42"/>
      <c r="P27" s="37"/>
    </row>
    <row r="28" spans="1:16" s="27" customFormat="1">
      <c r="A28" s="60" t="s">
        <v>90</v>
      </c>
      <c r="B28" s="60"/>
      <c r="C28" s="47">
        <f>COUNTA(A4:A12)</f>
        <v>9</v>
      </c>
      <c r="D28" s="50"/>
      <c r="E28" s="58" t="s">
        <v>92</v>
      </c>
      <c r="F28" s="58"/>
      <c r="G28" s="58"/>
      <c r="H28" s="48">
        <f>SUM(N4:N12)</f>
        <v>51</v>
      </c>
      <c r="I28" s="41"/>
      <c r="J28" s="52" t="s">
        <v>100</v>
      </c>
      <c r="K28" s="51">
        <f>COUNTIF(D4:D25,"1-4")</f>
        <v>6</v>
      </c>
      <c r="L28" s="52" t="s">
        <v>100</v>
      </c>
      <c r="M28" s="51">
        <f>COUNTIF(D4:D25,"5-7")</f>
        <v>3</v>
      </c>
      <c r="N28" s="55" t="s">
        <v>100</v>
      </c>
      <c r="O28" s="48">
        <f>COUNTIF(D4:D25,"8-9")</f>
        <v>11</v>
      </c>
      <c r="P28" s="37"/>
    </row>
    <row r="29" spans="1:16" s="28" customFormat="1">
      <c r="A29" s="44"/>
      <c r="B29" s="45"/>
      <c r="C29" s="46"/>
      <c r="D29" s="46"/>
      <c r="E29" s="58" t="s">
        <v>93</v>
      </c>
      <c r="F29" s="58"/>
      <c r="G29" s="58"/>
      <c r="H29" s="49">
        <f>COUNTIF(H4:M12,10)</f>
        <v>1</v>
      </c>
      <c r="J29" s="53" t="s">
        <v>101</v>
      </c>
      <c r="K29" s="51">
        <f>COUNTIF(D4:D12,"1-4")</f>
        <v>3</v>
      </c>
      <c r="L29" s="53" t="s">
        <v>101</v>
      </c>
      <c r="M29" s="51">
        <f>COUNTIF(D4:D12,"5-7")</f>
        <v>2</v>
      </c>
      <c r="N29" s="56" t="s">
        <v>101</v>
      </c>
      <c r="O29" s="48">
        <f>COUNTIF(D4:D12,"8-9")</f>
        <v>2</v>
      </c>
    </row>
    <row r="30" spans="1:16" s="28" customFormat="1">
      <c r="A30" s="26"/>
      <c r="B30" s="27"/>
      <c r="E30" s="43"/>
    </row>
    <row r="31" spans="1:16" s="34" customFormat="1" ht="15.75" customHeight="1">
      <c r="A31" s="32" t="s">
        <v>83</v>
      </c>
      <c r="B31" s="33"/>
      <c r="I31" s="34" t="s">
        <v>86</v>
      </c>
      <c r="L31" s="57" t="s">
        <v>104</v>
      </c>
    </row>
    <row r="32" spans="1:16" s="34" customFormat="1" ht="15.75" customHeight="1">
      <c r="A32" s="32"/>
      <c r="B32" s="33"/>
      <c r="L32" s="52" t="s">
        <v>100</v>
      </c>
      <c r="M32" s="48">
        <f>COUNTIF(D4:D25,"10-11")</f>
        <v>2</v>
      </c>
    </row>
    <row r="33" spans="1:13" s="34" customFormat="1" ht="15.75" customHeight="1">
      <c r="A33" s="32" t="s">
        <v>84</v>
      </c>
      <c r="B33" s="33"/>
      <c r="L33" s="53" t="s">
        <v>101</v>
      </c>
      <c r="M33" s="48">
        <f>COUNTIF(D4:D12,"10-11")</f>
        <v>2</v>
      </c>
    </row>
    <row r="34" spans="1:13" s="34" customFormat="1" ht="15.75" customHeight="1">
      <c r="A34" s="32" t="s">
        <v>85</v>
      </c>
      <c r="B34" s="33"/>
      <c r="I34" s="34" t="s">
        <v>87</v>
      </c>
    </row>
    <row r="35" spans="1:13" s="31" customFormat="1">
      <c r="A35" s="29"/>
      <c r="B35" s="30"/>
    </row>
  </sheetData>
  <autoFilter ref="B3:N3"/>
  <mergeCells count="6">
    <mergeCell ref="E29:G29"/>
    <mergeCell ref="B1:O1"/>
    <mergeCell ref="A27:B27"/>
    <mergeCell ref="A28:B28"/>
    <mergeCell ref="E27:G27"/>
    <mergeCell ref="E28:G28"/>
  </mergeCells>
  <pageMargins left="0.75" right="0.75" top="1" bottom="1" header="0.5" footer="0.5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АНПО "Школьная лига"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 Ashichev</dc:creator>
  <cp:lastModifiedBy>user</cp:lastModifiedBy>
  <cp:lastPrinted>2019-05-21T14:27:44Z</cp:lastPrinted>
  <dcterms:created xsi:type="dcterms:W3CDTF">2019-05-20T09:38:43Z</dcterms:created>
  <dcterms:modified xsi:type="dcterms:W3CDTF">2019-06-07T09:07:12Z</dcterms:modified>
</cp:coreProperties>
</file>